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peix\Downloads\"/>
    </mc:Choice>
  </mc:AlternateContent>
  <bookViews>
    <workbookView xWindow="0" yWindow="0" windowWidth="20490" windowHeight="7755"/>
  </bookViews>
  <sheets>
    <sheet name="PM e Lucros" sheetId="2" r:id="rId1"/>
    <sheet name="Taxas proporcionai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H14" i="2" l="1"/>
  <c r="I14" i="2"/>
  <c r="H15" i="2"/>
  <c r="I15" i="2"/>
  <c r="H11" i="2"/>
  <c r="I11" i="2"/>
  <c r="H12" i="2"/>
  <c r="I12" i="2" s="1"/>
  <c r="H13" i="2"/>
  <c r="I13" i="2" s="1"/>
  <c r="E16" i="2"/>
  <c r="E13" i="1" l="1"/>
  <c r="F10" i="1" l="1"/>
  <c r="G11" i="1"/>
  <c r="F11" i="1"/>
  <c r="F12" i="1"/>
  <c r="G10" i="1"/>
  <c r="J10" i="1" s="1"/>
  <c r="G12" i="1"/>
  <c r="J12" i="1" l="1"/>
  <c r="H20" i="2"/>
  <c r="I20" i="2" s="1"/>
  <c r="H10" i="2"/>
  <c r="I10" i="2" s="1"/>
  <c r="H9" i="2"/>
  <c r="H16" i="2" s="1"/>
  <c r="I16" i="2" l="1"/>
  <c r="I9" i="2"/>
  <c r="I23" i="2" l="1"/>
  <c r="I24" i="2" l="1"/>
  <c r="I25" i="2" s="1"/>
  <c r="G9" i="1" l="1"/>
  <c r="G8" i="1"/>
  <c r="F9" i="1"/>
  <c r="F8" i="1"/>
  <c r="J8" i="1" l="1"/>
  <c r="J9" i="1"/>
  <c r="J13" i="1" l="1"/>
  <c r="H15" i="1" l="1"/>
</calcChain>
</file>

<file path=xl/sharedStrings.xml><?xml version="1.0" encoding="utf-8"?>
<sst xmlns="http://schemas.openxmlformats.org/spreadsheetml/2006/main" count="28" uniqueCount="21">
  <si>
    <t>Ativo</t>
  </si>
  <si>
    <t>Valor Operação</t>
  </si>
  <si>
    <t>Taxa de Liquidação</t>
  </si>
  <si>
    <t>Emolumentos</t>
  </si>
  <si>
    <t>Corretagem</t>
  </si>
  <si>
    <t>ISS</t>
  </si>
  <si>
    <t>Total Taxas</t>
  </si>
  <si>
    <t>Total Nota de Corretagem</t>
  </si>
  <si>
    <t>Funds Explorer © 2016-2020</t>
  </si>
  <si>
    <t>Quantidade</t>
  </si>
  <si>
    <t>Valor Unitário</t>
  </si>
  <si>
    <t>Taxas</t>
  </si>
  <si>
    <t>Valor Total</t>
  </si>
  <si>
    <t>Preço Médio</t>
  </si>
  <si>
    <t>Lucro na Operação</t>
  </si>
  <si>
    <t>Imposto de 20%</t>
  </si>
  <si>
    <t>Lucro Líquido</t>
  </si>
  <si>
    <t>Operação de compra</t>
  </si>
  <si>
    <t>Operação de venda</t>
  </si>
  <si>
    <t xml:space="preserve">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</si>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</sst>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Trebuchet MS"/>
      <family val="2"/>
    </font>
    <font>
      <sz val="12"/>
      <color theme="1"/>
      <name val="Trebuchet MS"/>
      <family val="2"/>
    </font>
    <font>
      <sz val="16"/>
      <color theme="1"/>
      <name val="Trebuchet MS"/>
      <family val="2"/>
    </font>
    <font>
      <sz val="8"/>
      <name val="Century Gothic"/>
      <family val="2"/>
    </font>
    <font>
      <b/>
      <sz val="11"/>
      <color theme="0"/>
      <name val="Trebuchet MS"/>
      <family val="2"/>
    </font>
    <font>
      <sz val="12"/>
      <color theme="0"/>
      <name val="Trebuchet MS"/>
      <family val="2"/>
    </font>
    <font>
      <sz val="8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A7E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00A1DA"/>
        <bgColor indexed="64"/>
      </patternFill>
    </fill>
    <fill>
      <patternFill patternType="solid">
        <fgColor rgb="FF009AD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4" borderId="0" xfId="0" applyFont="1" applyFill="1" applyBorder="1" applyAlignment="1">
      <alignment horizontal="center" vertical="center"/>
    </xf>
    <xf numFmtId="44" fontId="0" fillId="0" borderId="0" xfId="1" applyFont="1"/>
    <xf numFmtId="44" fontId="0" fillId="0" borderId="0" xfId="0" applyNumberFormat="1"/>
    <xf numFmtId="44" fontId="3" fillId="0" borderId="1" xfId="1" applyFont="1" applyBorder="1" applyAlignment="1" applyProtection="1">
      <alignment horizontal="center" vertical="center"/>
    </xf>
    <xf numFmtId="44" fontId="3" fillId="2" borderId="1" xfId="1" applyFont="1" applyFill="1" applyBorder="1" applyAlignment="1" applyProtection="1">
      <alignment horizontal="center" vertical="center"/>
    </xf>
    <xf numFmtId="44" fontId="7" fillId="5" borderId="0" xfId="1" applyFont="1" applyFill="1" applyBorder="1" applyAlignment="1" applyProtection="1">
      <alignment vertical="center"/>
    </xf>
    <xf numFmtId="44" fontId="7" fillId="8" borderId="0" xfId="1" applyFont="1" applyFill="1" applyBorder="1" applyAlignment="1" applyProtection="1">
      <alignment vertical="center"/>
    </xf>
    <xf numFmtId="44" fontId="3" fillId="0" borderId="1" xfId="1" applyFont="1" applyBorder="1" applyAlignment="1" applyProtection="1">
      <alignment horizontal="center" vertical="center"/>
      <protection locked="0"/>
    </xf>
    <xf numFmtId="1" fontId="3" fillId="0" borderId="1" xfId="2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2" fillId="4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4" fontId="3" fillId="0" borderId="2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44" fontId="3" fillId="6" borderId="1" xfId="1" applyFont="1" applyFill="1" applyBorder="1" applyAlignment="1" applyProtection="1">
      <alignment horizontal="center" vertical="center"/>
      <protection locked="0"/>
    </xf>
    <xf numFmtId="44" fontId="3" fillId="6" borderId="2" xfId="0" applyNumberFormat="1" applyFont="1" applyFill="1" applyBorder="1" applyAlignment="1" applyProtection="1">
      <alignment horizontal="center" vertical="center"/>
      <protection locked="0"/>
    </xf>
    <xf numFmtId="44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44" fontId="3" fillId="0" borderId="0" xfId="0" applyNumberFormat="1" applyFont="1" applyBorder="1" applyAlignment="1" applyProtection="1">
      <alignment horizontal="center" vertical="center"/>
    </xf>
    <xf numFmtId="44" fontId="3" fillId="6" borderId="0" xfId="0" applyNumberFormat="1" applyFont="1" applyFill="1" applyBorder="1" applyAlignment="1" applyProtection="1">
      <alignment horizontal="center" vertical="center"/>
    </xf>
    <xf numFmtId="44" fontId="3" fillId="2" borderId="0" xfId="0" applyNumberFormat="1" applyFont="1" applyFill="1" applyBorder="1" applyAlignment="1" applyProtection="1">
      <alignment horizontal="center" vertical="center"/>
    </xf>
    <xf numFmtId="44" fontId="3" fillId="2" borderId="2" xfId="0" applyNumberFormat="1" applyFont="1" applyFill="1" applyBorder="1" applyAlignment="1" applyProtection="1">
      <alignment horizontal="center" vertical="center"/>
    </xf>
    <xf numFmtId="44" fontId="3" fillId="2" borderId="1" xfId="0" applyNumberFormat="1" applyFont="1" applyFill="1" applyBorder="1" applyAlignment="1" applyProtection="1">
      <alignment horizontal="center" vertical="center"/>
    </xf>
    <xf numFmtId="9" fontId="0" fillId="0" borderId="0" xfId="3" applyFont="1" applyProtection="1"/>
    <xf numFmtId="44" fontId="3" fillId="2" borderId="1" xfId="1" applyFont="1" applyFill="1" applyBorder="1" applyAlignment="1" applyProtection="1">
      <alignment horizontal="center" vertical="center"/>
      <protection locked="0"/>
    </xf>
    <xf numFmtId="44" fontId="3" fillId="0" borderId="2" xfId="1" applyFont="1" applyBorder="1" applyAlignment="1" applyProtection="1">
      <alignment horizontal="center" vertical="center"/>
    </xf>
    <xf numFmtId="44" fontId="3" fillId="6" borderId="2" xfId="1" applyFont="1" applyFill="1" applyBorder="1" applyAlignment="1" applyProtection="1">
      <alignment horizontal="center" vertical="center"/>
    </xf>
    <xf numFmtId="44" fontId="3" fillId="2" borderId="2" xfId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</cellXfs>
  <cellStyles count="4">
    <cellStyle name="Moeda" xfId="1" builtinId="4"/>
    <cellStyle name="Normal" xfId="0" builtinId="0"/>
    <cellStyle name="Porcentagem" xfId="3" builtinId="5"/>
    <cellStyle name="Vírgula" xfId="2" builtinId="3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AD0"/>
      <color rgb="FF00A1DA"/>
      <color rgb="FF0097CC"/>
      <color rgb="FFB3EBFF"/>
      <color rgb="FFECECEC"/>
      <color rgb="FF00A7E2"/>
      <color rgb="FF008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undsexplorer.com.br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https://www.fundsexplorer.com.br/" TargetMode="External"/><Relationship Id="rId5" Type="http://schemas.openxmlformats.org/officeDocument/2006/relationships/image" Target="../media/image5.png"/><Relationship Id="rId4" Type="http://schemas.openxmlformats.org/officeDocument/2006/relationships/hyperlink" Target="https://lp.fundsexplorer.com.br/carteira-de-investimento-em-fii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66675</xdr:rowOff>
    </xdr:from>
    <xdr:to>
      <xdr:col>11</xdr:col>
      <xdr:colOff>695325</xdr:colOff>
      <xdr:row>5</xdr:row>
      <xdr:rowOff>28995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6274AE05-A1A0-4323-9DE6-A922C25C4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57175"/>
          <a:ext cx="10058400" cy="724320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26</xdr:row>
      <xdr:rowOff>9525</xdr:rowOff>
    </xdr:from>
    <xdr:to>
      <xdr:col>7</xdr:col>
      <xdr:colOff>7455</xdr:colOff>
      <xdr:row>29</xdr:row>
      <xdr:rowOff>141414</xdr:rowOff>
    </xdr:to>
    <xdr:pic>
      <xdr:nvPicPr>
        <xdr:cNvPr id="9" name="Imagem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EB16E042-8F01-4039-BE01-4DA3CE237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6296025"/>
          <a:ext cx="1883880" cy="703389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29</xdr:row>
      <xdr:rowOff>142875</xdr:rowOff>
    </xdr:from>
    <xdr:to>
      <xdr:col>8</xdr:col>
      <xdr:colOff>647700</xdr:colOff>
      <xdr:row>30</xdr:row>
      <xdr:rowOff>161925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2717CEE3-F2DA-4566-9761-3B7C133CD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7000875"/>
          <a:ext cx="54102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1741420</xdr:colOff>
      <xdr:row>16</xdr:row>
      <xdr:rowOff>28574</xdr:rowOff>
    </xdr:from>
    <xdr:to>
      <xdr:col>6</xdr:col>
      <xdr:colOff>1579495</xdr:colOff>
      <xdr:row>19</xdr:row>
      <xdr:rowOff>160463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F4471EB-1A20-4A95-9708-EE298B1CA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1985" y="3664639"/>
          <a:ext cx="1883880" cy="703389"/>
        </a:xfrm>
        <a:prstGeom prst="rect">
          <a:avLst/>
        </a:prstGeom>
      </xdr:spPr>
    </xdr:pic>
    <xdr:clientData/>
  </xdr:twoCellAnchor>
  <xdr:twoCellAnchor editAs="oneCell">
    <xdr:from>
      <xdr:col>2</xdr:col>
      <xdr:colOff>1185971</xdr:colOff>
      <xdr:row>1</xdr:row>
      <xdr:rowOff>190499</xdr:rowOff>
    </xdr:from>
    <xdr:to>
      <xdr:col>10</xdr:col>
      <xdr:colOff>60095</xdr:colOff>
      <xdr:row>5</xdr:row>
      <xdr:rowOff>19050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xmlns="" id="{95A21F51-E1F5-452D-B27C-0E106D65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5913" y="380999"/>
          <a:ext cx="11198009" cy="810359"/>
        </a:xfrm>
        <a:prstGeom prst="rect">
          <a:avLst/>
        </a:prstGeom>
      </xdr:spPr>
    </xdr:pic>
    <xdr:clientData/>
  </xdr:twoCellAnchor>
  <xdr:twoCellAnchor editAs="oneCell">
    <xdr:from>
      <xdr:col>2</xdr:col>
      <xdr:colOff>1192695</xdr:colOff>
      <xdr:row>21</xdr:row>
      <xdr:rowOff>157374</xdr:rowOff>
    </xdr:from>
    <xdr:to>
      <xdr:col>9</xdr:col>
      <xdr:colOff>1532282</xdr:colOff>
      <xdr:row>26</xdr:row>
      <xdr:rowOff>5896</xdr:rowOff>
    </xdr:to>
    <xdr:pic>
      <xdr:nvPicPr>
        <xdr:cNvPr id="14" name="Imagem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1287E9E4-FD82-4EE2-9F57-9B3266FAE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956" y="4754222"/>
          <a:ext cx="11123543" cy="801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tabSelected="1" zoomScaleNormal="100" workbookViewId="0">
      <selection activeCell="A2" sqref="A2"/>
    </sheetView>
  </sheetViews>
  <sheetFormatPr defaultRowHeight="15" x14ac:dyDescent="0.25"/>
  <cols>
    <col min="2" max="2" width="11.42578125" bestFit="1" customWidth="1"/>
    <col min="3" max="3" width="13.42578125" bestFit="1" customWidth="1"/>
    <col min="4" max="4" width="9.5703125" bestFit="1" customWidth="1"/>
    <col min="5" max="5" width="13.5703125" bestFit="1" customWidth="1"/>
    <col min="6" max="6" width="16.7109375" bestFit="1" customWidth="1"/>
    <col min="7" max="7" width="16.7109375" customWidth="1"/>
    <col min="8" max="8" width="18.28515625" customWidth="1"/>
    <col min="9" max="9" width="20.5703125" customWidth="1"/>
    <col min="10" max="10" width="7.42578125" bestFit="1" customWidth="1"/>
    <col min="11" max="11" width="13.42578125" bestFit="1" customWidth="1"/>
    <col min="12" max="12" width="14.85546875" bestFit="1" customWidth="1"/>
  </cols>
  <sheetData>
    <row r="1" spans="1:24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30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33.75" customHeight="1" x14ac:dyDescent="0.25">
      <c r="D7" s="36" t="s">
        <v>17</v>
      </c>
      <c r="E7" s="36"/>
      <c r="F7" s="36"/>
      <c r="G7" s="36"/>
      <c r="H7" s="36"/>
      <c r="I7" s="36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33.75" customHeight="1" x14ac:dyDescent="0.25">
      <c r="D8" s="1" t="s">
        <v>0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22.5" customHeight="1" x14ac:dyDescent="0.25">
      <c r="D9" s="8"/>
      <c r="E9" s="9"/>
      <c r="F9" s="8"/>
      <c r="G9" s="8"/>
      <c r="H9" s="4">
        <f>E9*F9+G9</f>
        <v>0</v>
      </c>
      <c r="I9" s="4">
        <f>IF(E9=0,0,H9/E9)</f>
        <v>0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22.5" customHeight="1" x14ac:dyDescent="0.25">
      <c r="D10" s="8"/>
      <c r="E10" s="9"/>
      <c r="F10" s="8"/>
      <c r="G10" s="8"/>
      <c r="H10" s="4">
        <f>E10*F10+G10</f>
        <v>0</v>
      </c>
      <c r="I10" s="4">
        <f>IF(E10=0,0,H10/E10)</f>
        <v>0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22.5" customHeight="1" x14ac:dyDescent="0.25">
      <c r="D11" s="8"/>
      <c r="E11" s="9"/>
      <c r="F11" s="8"/>
      <c r="G11" s="8"/>
      <c r="H11" s="4">
        <f t="shared" ref="H11:H13" si="0">E11*F11+G11</f>
        <v>0</v>
      </c>
      <c r="I11" s="4">
        <f t="shared" ref="I11:I13" si="1">IF(E11=0,0,H11/E11)</f>
        <v>0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22.5" customHeight="1" x14ac:dyDescent="0.25">
      <c r="D12" s="8"/>
      <c r="E12" s="9"/>
      <c r="F12" s="8"/>
      <c r="G12" s="8"/>
      <c r="H12" s="4">
        <f t="shared" si="0"/>
        <v>0</v>
      </c>
      <c r="I12" s="4">
        <f t="shared" si="1"/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22.5" customHeight="1" x14ac:dyDescent="0.25">
      <c r="D13" s="8"/>
      <c r="E13" s="9"/>
      <c r="F13" s="8"/>
      <c r="G13" s="8"/>
      <c r="H13" s="4">
        <f t="shared" si="0"/>
        <v>0</v>
      </c>
      <c r="I13" s="4">
        <f t="shared" si="1"/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22.5" customHeight="1" x14ac:dyDescent="0.25">
      <c r="D14" s="8"/>
      <c r="E14" s="9"/>
      <c r="F14" s="8"/>
      <c r="G14" s="8"/>
      <c r="H14" s="4">
        <f>E14*F14+G14</f>
        <v>0</v>
      </c>
      <c r="I14" s="4">
        <f>IF(E14=0,0,H14/E14)</f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22.5" customHeight="1" x14ac:dyDescent="0.25">
      <c r="D15" s="8"/>
      <c r="E15" s="9"/>
      <c r="F15" s="8"/>
      <c r="G15" s="8"/>
      <c r="H15" s="4">
        <f t="shared" ref="H15" si="2">E15*F15+G15</f>
        <v>0</v>
      </c>
      <c r="I15" s="4">
        <f t="shared" ref="I15" si="3">IF(E15=0,0,H15/E15)</f>
        <v>0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22.5" customHeight="1" x14ac:dyDescent="0.25">
      <c r="D16" s="5"/>
      <c r="E16" s="33">
        <f>SUM(E9:E15)</f>
        <v>0</v>
      </c>
      <c r="F16" s="29"/>
      <c r="G16" s="29"/>
      <c r="H16" s="5">
        <f>SUM(H9:H15)</f>
        <v>0</v>
      </c>
      <c r="I16" s="5">
        <f>IF(E16=0,0,H16/E16)</f>
        <v>0</v>
      </c>
      <c r="J16" s="10"/>
      <c r="K16" s="1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4:24" x14ac:dyDescent="0.25">
      <c r="F17" s="2"/>
      <c r="G17" s="2"/>
      <c r="H17" s="3"/>
      <c r="I17" s="3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4:24" ht="33.75" customHeight="1" x14ac:dyDescent="0.25">
      <c r="D18" s="36" t="s">
        <v>18</v>
      </c>
      <c r="E18" s="36"/>
      <c r="F18" s="36"/>
      <c r="G18" s="36"/>
      <c r="H18" s="36"/>
      <c r="I18" s="36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4:24" ht="33.75" customHeight="1" x14ac:dyDescent="0.25">
      <c r="D19" s="1" t="s">
        <v>0</v>
      </c>
      <c r="E19" s="1" t="s">
        <v>9</v>
      </c>
      <c r="F19" s="1" t="s">
        <v>10</v>
      </c>
      <c r="G19" s="1" t="s">
        <v>11</v>
      </c>
      <c r="H19" s="1" t="s">
        <v>12</v>
      </c>
      <c r="I19" s="1" t="s">
        <v>13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4:24" ht="26.25" customHeight="1" x14ac:dyDescent="0.25">
      <c r="D20" s="8"/>
      <c r="E20" s="9"/>
      <c r="F20" s="8"/>
      <c r="G20" s="8"/>
      <c r="H20" s="4">
        <f>E20*F20-G20</f>
        <v>0</v>
      </c>
      <c r="I20" s="4">
        <f>IF(E20=0,0,H20/E20)</f>
        <v>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</row>
    <row r="21" spans="4:24" x14ac:dyDescent="0.25"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4:24" x14ac:dyDescent="0.25"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4:24" ht="33.75" customHeight="1" x14ac:dyDescent="0.25">
      <c r="D23" s="35" t="s">
        <v>14</v>
      </c>
      <c r="E23" s="35"/>
      <c r="F23" s="35"/>
      <c r="G23" s="35"/>
      <c r="H23" s="35"/>
      <c r="I23" s="6">
        <f>(I20-I16)*E20</f>
        <v>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4:24" ht="33.75" customHeight="1" x14ac:dyDescent="0.25">
      <c r="D24" s="34" t="s">
        <v>15</v>
      </c>
      <c r="E24" s="34"/>
      <c r="F24" s="34"/>
      <c r="G24" s="34"/>
      <c r="H24" s="34"/>
      <c r="I24" s="7">
        <f>I23*0.2</f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4:24" ht="33.75" customHeight="1" x14ac:dyDescent="0.25">
      <c r="D25" s="35" t="s">
        <v>16</v>
      </c>
      <c r="E25" s="35"/>
      <c r="F25" s="35"/>
      <c r="G25" s="35"/>
      <c r="H25" s="35"/>
      <c r="I25" s="6">
        <f>I23-I24</f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4:24" x14ac:dyDescent="0.25"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4:24" x14ac:dyDescent="0.25"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4:24" x14ac:dyDescent="0.25"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4:24" x14ac:dyDescent="0.25"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4:24" x14ac:dyDescent="0.25"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4:24" x14ac:dyDescent="0.25"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</sheetData>
  <mergeCells count="5">
    <mergeCell ref="D24:H24"/>
    <mergeCell ref="D25:H25"/>
    <mergeCell ref="D7:I7"/>
    <mergeCell ref="D18:I18"/>
    <mergeCell ref="D23:H23"/>
  </mergeCells>
  <conditionalFormatting sqref="I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GridLines="0" topLeftCell="D1" zoomScaleNormal="100" workbookViewId="0">
      <selection activeCell="E11" sqref="E11"/>
    </sheetView>
  </sheetViews>
  <sheetFormatPr defaultRowHeight="15" x14ac:dyDescent="0.25"/>
  <cols>
    <col min="2" max="2" width="14.7109375" bestFit="1" customWidth="1"/>
    <col min="3" max="3" width="17.85546875" bestFit="1" customWidth="1"/>
    <col min="4" max="4" width="15.5703125" customWidth="1"/>
    <col min="5" max="5" width="23" customWidth="1"/>
    <col min="6" max="6" width="30.7109375" bestFit="1" customWidth="1"/>
    <col min="7" max="7" width="24.7109375" customWidth="1"/>
    <col min="8" max="8" width="25.5703125" customWidth="1"/>
    <col min="9" max="9" width="24.28515625" customWidth="1"/>
    <col min="10" max="10" width="23" customWidth="1"/>
    <col min="11" max="11" width="9.28515625" customWidth="1"/>
    <col min="12" max="12" width="18.42578125" bestFit="1" customWidth="1"/>
    <col min="13" max="13" width="20" bestFit="1" customWidth="1"/>
  </cols>
  <sheetData>
    <row r="1" spans="1:14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0"/>
      <c r="B2" s="10"/>
      <c r="C2" s="28"/>
      <c r="D2" s="28"/>
      <c r="E2" s="28"/>
      <c r="F2" s="28"/>
      <c r="G2" s="28"/>
      <c r="H2" s="28"/>
      <c r="I2" s="28"/>
      <c r="J2" s="28"/>
      <c r="K2" s="28"/>
      <c r="L2" s="10"/>
      <c r="M2" s="10"/>
      <c r="N2" s="10"/>
    </row>
    <row r="3" spans="1:14" x14ac:dyDescent="0.25">
      <c r="A3" s="10"/>
      <c r="B3" s="10"/>
      <c r="C3" s="28"/>
      <c r="D3" s="28"/>
      <c r="E3" s="28"/>
      <c r="F3" s="28"/>
      <c r="G3" s="28"/>
      <c r="H3" s="28"/>
      <c r="I3" s="28"/>
      <c r="J3" s="28"/>
      <c r="K3" s="28"/>
      <c r="L3" s="10"/>
      <c r="M3" s="10"/>
      <c r="N3" s="10"/>
    </row>
    <row r="4" spans="1:14" x14ac:dyDescent="0.25">
      <c r="A4" s="10"/>
      <c r="B4" s="10"/>
      <c r="C4" s="28"/>
      <c r="D4" s="28"/>
      <c r="E4" s="28"/>
      <c r="F4" s="28"/>
      <c r="G4" s="28"/>
      <c r="H4" s="28"/>
      <c r="I4" s="28"/>
      <c r="J4" s="28"/>
      <c r="K4" s="28"/>
      <c r="L4" s="10"/>
      <c r="M4" s="10"/>
      <c r="N4" s="10"/>
    </row>
    <row r="5" spans="1:14" ht="32.25" customHeight="1" x14ac:dyDescent="0.25">
      <c r="A5" s="10"/>
      <c r="B5" s="10"/>
      <c r="C5" s="28"/>
      <c r="D5" s="28"/>
      <c r="E5" s="28"/>
      <c r="F5" s="28"/>
      <c r="G5" s="28"/>
      <c r="H5" s="28"/>
      <c r="I5" s="28"/>
      <c r="J5" s="28"/>
      <c r="K5" s="28"/>
      <c r="L5" s="10"/>
      <c r="M5" s="10"/>
      <c r="N5" s="10"/>
    </row>
    <row r="6" spans="1:14" ht="22.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33.75" customHeight="1" x14ac:dyDescent="0.25">
      <c r="A7" s="10"/>
      <c r="B7" s="10"/>
      <c r="C7" s="10"/>
      <c r="D7" s="13" t="s">
        <v>0</v>
      </c>
      <c r="E7" s="13" t="s">
        <v>1</v>
      </c>
      <c r="F7" s="13" t="s">
        <v>2</v>
      </c>
      <c r="G7" s="13" t="s">
        <v>3</v>
      </c>
      <c r="H7" s="13" t="s">
        <v>4</v>
      </c>
      <c r="I7" s="13" t="s">
        <v>5</v>
      </c>
      <c r="J7" s="13" t="s">
        <v>6</v>
      </c>
      <c r="K7" s="10"/>
      <c r="L7" s="10"/>
      <c r="M7" s="10"/>
      <c r="N7" s="10"/>
    </row>
    <row r="8" spans="1:14" ht="22.5" customHeight="1" x14ac:dyDescent="0.25">
      <c r="A8" s="10"/>
      <c r="B8" s="10"/>
      <c r="C8" s="10"/>
      <c r="D8" s="14"/>
      <c r="E8" s="8"/>
      <c r="F8" s="30">
        <f>IF($E$13=0,0,E8*$F$13/$E$13)</f>
        <v>0</v>
      </c>
      <c r="G8" s="30">
        <f>IF($E$13=0,0,E8*$G$13/$E$13)</f>
        <v>0</v>
      </c>
      <c r="H8" s="15"/>
      <c r="I8" s="16"/>
      <c r="J8" s="23">
        <f>SUM(F8:I8)</f>
        <v>0</v>
      </c>
      <c r="K8" s="10"/>
      <c r="L8" s="10"/>
      <c r="M8" s="10"/>
      <c r="N8" s="10"/>
    </row>
    <row r="9" spans="1:14" ht="22.5" customHeight="1" x14ac:dyDescent="0.25">
      <c r="A9" s="10"/>
      <c r="B9" s="10"/>
      <c r="C9" s="10"/>
      <c r="D9" s="17"/>
      <c r="E9" s="18"/>
      <c r="F9" s="31">
        <f>IF($E$13=0,0,E9*$F$13/$E$13)</f>
        <v>0</v>
      </c>
      <c r="G9" s="31">
        <f>IF($E$13=0,0,E9*$G$13/$E$13)</f>
        <v>0</v>
      </c>
      <c r="H9" s="19"/>
      <c r="I9" s="20"/>
      <c r="J9" s="24">
        <f>SUM(F9:I9)</f>
        <v>0</v>
      </c>
      <c r="K9" s="10"/>
      <c r="L9" s="10"/>
      <c r="M9" s="10"/>
      <c r="N9" s="10"/>
    </row>
    <row r="10" spans="1:14" ht="22.5" customHeight="1" x14ac:dyDescent="0.25">
      <c r="A10" s="10"/>
      <c r="B10" s="10"/>
      <c r="C10" s="10"/>
      <c r="D10" s="17"/>
      <c r="E10" s="18"/>
      <c r="F10" s="31">
        <f>IF($E$13=0,0,E10*$F$13/$E$13)</f>
        <v>0</v>
      </c>
      <c r="G10" s="31">
        <f>IF($E$13=0,0,E10*$G$13/$E$13)</f>
        <v>0</v>
      </c>
      <c r="H10" s="19"/>
      <c r="I10" s="20"/>
      <c r="J10" s="24">
        <f>SUM(F10:I10)</f>
        <v>0</v>
      </c>
      <c r="K10" s="10"/>
      <c r="L10" s="10"/>
      <c r="M10" s="10"/>
      <c r="N10" s="10"/>
    </row>
    <row r="11" spans="1:14" ht="22.5" customHeight="1" x14ac:dyDescent="0.25">
      <c r="A11" s="10"/>
      <c r="B11" s="10"/>
      <c r="C11" s="10"/>
      <c r="D11" s="17"/>
      <c r="E11" s="18"/>
      <c r="F11" s="31">
        <f>IF($E$13=0,0,E11*$F$13/$E$13)</f>
        <v>0</v>
      </c>
      <c r="G11" s="31">
        <f>IF($E$13=0,0,E11*$G$13/$E$13)</f>
        <v>0</v>
      </c>
      <c r="H11" s="19"/>
      <c r="I11" s="20"/>
      <c r="J11" s="24"/>
      <c r="K11" s="10"/>
      <c r="L11" s="10"/>
      <c r="M11" s="10"/>
      <c r="N11" s="10"/>
    </row>
    <row r="12" spans="1:14" ht="22.5" customHeight="1" x14ac:dyDescent="0.25">
      <c r="A12" s="10"/>
      <c r="B12" s="10"/>
      <c r="C12" s="10"/>
      <c r="D12" s="17"/>
      <c r="E12" s="18"/>
      <c r="F12" s="31">
        <f>IF($E$13=0,0,E12*$F$13/$E$13)</f>
        <v>0</v>
      </c>
      <c r="G12" s="31">
        <f>IF($E$13=0,0,E12*$G$13/$E$13)</f>
        <v>0</v>
      </c>
      <c r="H12" s="19"/>
      <c r="I12" s="20"/>
      <c r="J12" s="24">
        <f>SUM(F12:I12)</f>
        <v>0</v>
      </c>
      <c r="K12" s="10"/>
      <c r="L12" s="10"/>
      <c r="M12" s="10"/>
      <c r="N12" s="10"/>
    </row>
    <row r="13" spans="1:14" ht="22.5" customHeight="1" x14ac:dyDescent="0.25">
      <c r="A13" s="10"/>
      <c r="B13" s="10"/>
      <c r="C13" s="10"/>
      <c r="D13" s="21"/>
      <c r="E13" s="5">
        <f>SUM(E8:E12)</f>
        <v>0</v>
      </c>
      <c r="F13" s="32"/>
      <c r="G13" s="32"/>
      <c r="H13" s="26">
        <f>SUM(H8:H12)</f>
        <v>0</v>
      </c>
      <c r="I13" s="27">
        <f>SUM(I8:I12)</f>
        <v>0</v>
      </c>
      <c r="J13" s="25">
        <f>SUM(J8:J12)</f>
        <v>0</v>
      </c>
      <c r="K13" s="10"/>
      <c r="L13" s="11"/>
      <c r="M13" s="10"/>
      <c r="N13" s="10"/>
    </row>
    <row r="14" spans="1:14" ht="21" x14ac:dyDescent="0.35">
      <c r="A14" s="10"/>
      <c r="B14" s="10"/>
      <c r="C14" s="10"/>
      <c r="D14" s="22"/>
      <c r="E14" s="22"/>
      <c r="F14" s="22"/>
      <c r="G14" s="22"/>
      <c r="H14" s="22"/>
      <c r="I14" s="22"/>
      <c r="J14" s="22"/>
      <c r="K14" s="10"/>
      <c r="L14" s="10"/>
      <c r="M14" s="10"/>
      <c r="N14" s="10"/>
    </row>
    <row r="15" spans="1:14" ht="33.75" customHeight="1" x14ac:dyDescent="0.35">
      <c r="A15" s="10"/>
      <c r="B15" s="10"/>
      <c r="C15" s="10"/>
      <c r="D15" s="22"/>
      <c r="E15" s="22"/>
      <c r="F15" s="37" t="s">
        <v>7</v>
      </c>
      <c r="G15" s="37"/>
      <c r="H15" s="6">
        <f>J13+E13</f>
        <v>0</v>
      </c>
      <c r="I15" s="22"/>
      <c r="J15" s="22"/>
      <c r="K15" s="10"/>
      <c r="L15" s="10"/>
      <c r="M15" s="10"/>
      <c r="N15" s="10"/>
    </row>
    <row r="16" spans="1:14" x14ac:dyDescent="0.25">
      <c r="A16" s="10"/>
      <c r="B16" s="10"/>
      <c r="C16" s="10"/>
      <c r="D16" s="10"/>
      <c r="E16" s="10"/>
      <c r="F16" s="10"/>
      <c r="G16" s="10"/>
      <c r="H16" s="10"/>
      <c r="I16" s="10" t="s">
        <v>20</v>
      </c>
      <c r="J16" s="10"/>
      <c r="K16" s="10"/>
      <c r="L16" s="10"/>
      <c r="M16" s="10"/>
      <c r="N16" s="10"/>
    </row>
    <row r="17" spans="1:14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x14ac:dyDescent="0.25">
      <c r="A18" s="10"/>
      <c r="B18" s="10"/>
      <c r="C18" s="10"/>
      <c r="D18" s="10"/>
      <c r="E18" s="10"/>
      <c r="F18" s="10"/>
      <c r="G18" s="10"/>
      <c r="H18" s="10"/>
      <c r="I18" s="10" t="s">
        <v>19</v>
      </c>
      <c r="J18" s="10"/>
      <c r="K18" s="10"/>
      <c r="L18" s="10"/>
      <c r="M18" s="10"/>
      <c r="N18" s="10"/>
    </row>
    <row r="19" spans="1:14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ht="15.75" x14ac:dyDescent="0.3">
      <c r="A21" s="10"/>
      <c r="B21" s="10"/>
      <c r="C21" s="10"/>
      <c r="D21" s="10"/>
      <c r="E21" s="10"/>
      <c r="F21" s="38" t="s">
        <v>8</v>
      </c>
      <c r="G21" s="38"/>
      <c r="H21" s="38"/>
      <c r="I21" s="10"/>
      <c r="J21" s="10"/>
      <c r="K21" s="10"/>
      <c r="L21" s="10"/>
      <c r="M21" s="10"/>
      <c r="N21" s="10"/>
    </row>
    <row r="22" spans="1:14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5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2"/>
      <c r="L23" s="10"/>
      <c r="M23" s="10"/>
      <c r="N23" s="10"/>
    </row>
    <row r="24" spans="1:14" x14ac:dyDescent="0.25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2"/>
      <c r="L24" s="10"/>
      <c r="M24" s="10"/>
      <c r="N24" s="10"/>
    </row>
    <row r="25" spans="1:14" x14ac:dyDescent="0.25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0"/>
      <c r="M25" s="10"/>
      <c r="N25" s="10"/>
    </row>
    <row r="26" spans="1:14" x14ac:dyDescent="0.25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0"/>
      <c r="M26" s="10"/>
      <c r="N26" s="10"/>
    </row>
    <row r="27" spans="1:14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4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4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4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4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</sheetData>
  <mergeCells count="2">
    <mergeCell ref="F15:G15"/>
    <mergeCell ref="F21:H2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PM e Lucros</vt:lpstr>
      <vt:lpstr>Taxas proporcionais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 Susa</dc:creator>
  <cp:lastModifiedBy>cpeix</cp:lastModifiedBy>
  <dcterms:created xsi:type="dcterms:W3CDTF">2017-09-03T15:22:43Z</dcterms:created>
  <dcterms:modified xsi:type="dcterms:W3CDTF">2020-06-03T16:01:49Z</dcterms:modified>
</cp:coreProperties>
</file>